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480" windowHeight="8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<sst xmlns="http://schemas.openxmlformats.org/spreadsheetml/2006/main" count="47" uniqueCount="47">
  <si>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ulazni I kol. za lab.</t>
  </si>
  <si>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</si>
  <si>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</si>
  <si>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</si>
  <si>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</si>
  <si>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</si>
  <si>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</si>
  <si>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Puzović Slaviša</t>
  </si>
  <si>
    <t>Tomić Nebojša</t>
  </si>
  <si>
    <t>Lazović Bogdan</t>
  </si>
  <si>
    <t>Stefanović Miloš</t>
  </si>
  <si>
    <t>Pavić Đorđe  </t>
  </si>
  <si>
    <t>Ranković Panto</t>
  </si>
  <si>
    <t>Caković Ivan</t>
  </si>
  <si>
    <t>Bežanić Đorđe  </t>
  </si>
  <si>
    <t>Milenković Stefan</t>
  </si>
  <si>
    <t>Žugić Nemanja</t>
  </si>
  <si>
    <t>Novović Jelena</t>
  </si>
  <si>
    <t>Živanović Dušan</t>
  </si>
  <si>
    <t>Petrović Jurica  </t>
  </si>
  <si>
    <t>Krušković Nikola</t>
  </si>
  <si>
    <t>Silajdžić Sead</t>
  </si>
  <si>
    <t>Marković Lazar</t>
  </si>
  <si>
    <t>Bošković Miloš</t>
  </si>
  <si>
    <t>Lazić Vladimir </t>
  </si>
  <si>
    <t>Milikić Milorad</t>
  </si>
  <si>
    <t>Jovanović Ivan</t>
  </si>
  <si>
    <t>Miljković Savo</t>
  </si>
  <si>
    <t>Dabović Miloš</t>
  </si>
  <si>
    <t>Dumić Dragomir </t>
  </si>
  <si>
    <t>I kol.</t>
  </si>
  <si>
    <t>II kol.</t>
  </si>
  <si>
    <t>ulazni II kol. za lab.</t>
  </si>
  <si>
    <t>odbrana lab. vežbi</t>
  </si>
  <si>
    <t>Uslov za izlazak na pismeni deo ispita je postignuto minimalno 30 bodova (60% ukupnog broja bodova)</t>
  </si>
  <si>
    <t>Đurić Milan</t>
  </si>
  <si>
    <t>Električne mašine</t>
  </si>
  <si>
    <t>III domaći zadatak</t>
  </si>
  <si>
    <t>Grbović Veljko</t>
  </si>
  <si>
    <t>ukupno domači</t>
  </si>
  <si>
    <t>Lišanin Marko</t>
  </si>
  <si>
    <t>pismeni</t>
  </si>
  <si>
    <t>usmeni</t>
  </si>
  <si>
    <t>ukupno</t>
  </si>
  <si>
    <t>procenat ispunjenosti predispitnih obaveza</t>
  </si>
  <si>
    <t>redni broj</t>
  </si>
  <si>
    <t>KONAČNA OCENA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</si>
</sst>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9" fontId="0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left" indent="1"/>
    </xf>
    <xf numFmtId="0" fontId="7" fillId="2" borderId="3" xfId="0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9" fontId="6" fillId="2" borderId="11" xfId="0" applyNumberFormat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3" borderId="13" xfId="0" applyNumberFormat="1" applyFont="1" applyFill="1" applyBorder="1" applyAlignment="1">
      <alignment horizontal="center"/>
    </xf>
    <xf numFmtId="9" fontId="6" fillId="3" borderId="12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/>
    </xf>
    <xf numFmtId="0" fontId="14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indent="1"/>
    </xf>
    <xf numFmtId="9" fontId="6" fillId="2" borderId="13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T2" sqref="T2"/>
    </sheetView>
  </sheetViews>
  <sheetFormatPr defaultColWidth="9.140625" defaultRowHeight="12.75"/>
  <cols>
    <col min="1" max="1" width="6.57421875" style="7" customWidth="1"/>
    <col min="2" max="2" width="6.421875" style="3" customWidth="1"/>
    <col min="3" max="3" width="25.140625" style="2" customWidth="1"/>
    <col min="4" max="4" width="7.00390625" style="2" customWidth="1"/>
    <col min="5" max="5" width="6.8515625" style="2" customWidth="1"/>
    <col min="6" max="7" width="10.7109375" style="2" customWidth="1"/>
    <col min="8" max="8" width="11.57421875" style="2" customWidth="1"/>
    <col min="9" max="9" width="9.57421875" style="2" customWidth="1"/>
    <col min="10" max="10" width="10.57421875" style="2" customWidth="1"/>
    <col min="11" max="12" width="10.421875" style="2" customWidth="1"/>
    <col min="13" max="13" width="11.28125" style="2" customWidth="1"/>
    <col min="14" max="14" width="11.57421875" style="2" customWidth="1"/>
    <col min="15" max="15" width="12.421875" style="2" customWidth="1"/>
    <col min="16" max="16" width="16.00390625" style="2" bestFit="1" customWidth="1"/>
    <col min="17" max="17" width="10.57421875" style="8" bestFit="1" customWidth="1"/>
    <col min="18" max="19" width="10.00390625" style="2" bestFit="1" customWidth="1"/>
    <col min="20" max="20" width="13.140625" style="2" customWidth="1"/>
    <col min="21" max="16384" width="9.140625" style="2" customWidth="1"/>
  </cols>
  <sheetData>
    <row r="1" spans="3:16" ht="30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8.75" thickBot="1">
      <c r="C2" s="12">
        <v>39842</v>
      </c>
    </row>
    <row r="3" spans="3:16" ht="47.25" customHeight="1" thickBot="1">
      <c r="C3" s="20" t="s">
        <v>34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ht="12.75">
      <c r="C4" s="4"/>
    </row>
    <row r="5" ht="16.5" thickBot="1">
      <c r="P5" s="1"/>
    </row>
    <row r="6" spans="1:20" ht="66" customHeight="1">
      <c r="A6" s="28"/>
      <c r="B6" s="62" t="s">
        <v>45</v>
      </c>
      <c r="C6" s="63" t="s">
        <v>36</v>
      </c>
      <c r="D6" s="64" t="s">
        <v>30</v>
      </c>
      <c r="E6" s="64" t="s">
        <v>31</v>
      </c>
      <c r="F6" s="64" t="s">
        <v>0</v>
      </c>
      <c r="G6" s="64" t="s">
        <v>32</v>
      </c>
      <c r="H6" s="64" t="s">
        <v>33</v>
      </c>
      <c r="I6" s="64" t="s">
        <v>3</v>
      </c>
      <c r="J6" s="64" t="s">
        <v>4</v>
      </c>
      <c r="K6" s="64" t="s">
        <v>37</v>
      </c>
      <c r="L6" s="64" t="s">
        <v>39</v>
      </c>
      <c r="M6" s="64" t="s">
        <v>1</v>
      </c>
      <c r="N6" s="64" t="s">
        <v>2</v>
      </c>
      <c r="O6" s="64" t="s">
        <v>5</v>
      </c>
      <c r="P6" s="65" t="s">
        <v>44</v>
      </c>
      <c r="Q6" s="66" t="s">
        <v>41</v>
      </c>
      <c r="R6" s="67" t="s">
        <v>42</v>
      </c>
      <c r="S6" s="66" t="s">
        <v>43</v>
      </c>
      <c r="T6" s="51" t="s">
        <v>46</v>
      </c>
    </row>
    <row r="7" spans="2:20" ht="27.75" customHeight="1" thickBot="1">
      <c r="B7" s="68"/>
      <c r="C7" s="69" t="s">
        <v>6</v>
      </c>
      <c r="D7" s="70">
        <v>10</v>
      </c>
      <c r="E7" s="70">
        <v>10</v>
      </c>
      <c r="F7" s="70">
        <v>2</v>
      </c>
      <c r="G7" s="70">
        <v>2</v>
      </c>
      <c r="H7" s="70">
        <v>6</v>
      </c>
      <c r="I7" s="70">
        <v>5</v>
      </c>
      <c r="J7" s="70">
        <v>5</v>
      </c>
      <c r="K7" s="70">
        <v>5</v>
      </c>
      <c r="L7" s="36">
        <v>10</v>
      </c>
      <c r="M7" s="70">
        <v>5</v>
      </c>
      <c r="N7" s="70">
        <v>5</v>
      </c>
      <c r="O7" s="36">
        <f aca="true" t="shared" si="0" ref="O7:O14">SUM(D7:N7)-I7-J7-K7</f>
        <v>50</v>
      </c>
      <c r="P7" s="40">
        <f aca="true" t="shared" si="1" ref="P7:P14">O7/$O$7</f>
        <v>1</v>
      </c>
      <c r="Q7" s="44">
        <v>25</v>
      </c>
      <c r="R7" s="48">
        <f aca="true" t="shared" si="2" ref="R7:R14">2.5*(D7+E7)/2</f>
        <v>25</v>
      </c>
      <c r="S7" s="44">
        <f>SUM(Q7:R7,O7)</f>
        <v>100</v>
      </c>
      <c r="T7" s="54"/>
    </row>
    <row r="8" spans="2:20" ht="20.25" customHeight="1">
      <c r="B8" s="56">
        <v>8</v>
      </c>
      <c r="C8" s="57" t="s">
        <v>7</v>
      </c>
      <c r="D8" s="13">
        <v>9</v>
      </c>
      <c r="E8" s="13">
        <v>11</v>
      </c>
      <c r="F8" s="13">
        <v>2</v>
      </c>
      <c r="G8" s="13">
        <v>2</v>
      </c>
      <c r="H8" s="13">
        <v>6</v>
      </c>
      <c r="I8" s="13">
        <v>5</v>
      </c>
      <c r="J8" s="13">
        <v>5</v>
      </c>
      <c r="K8" s="13">
        <v>5</v>
      </c>
      <c r="L8" s="14">
        <f aca="true" t="shared" si="3" ref="L8:L33">(I8+J8+K8)*2/3</f>
        <v>10</v>
      </c>
      <c r="M8" s="13">
        <v>5</v>
      </c>
      <c r="N8" s="13">
        <v>5</v>
      </c>
      <c r="O8" s="14">
        <f t="shared" si="0"/>
        <v>50</v>
      </c>
      <c r="P8" s="58">
        <f t="shared" si="1"/>
        <v>1</v>
      </c>
      <c r="Q8" s="59">
        <v>22</v>
      </c>
      <c r="R8" s="60">
        <f t="shared" si="2"/>
        <v>25</v>
      </c>
      <c r="S8" s="59">
        <f>SUM(Q8:R8,O8)</f>
        <v>97</v>
      </c>
      <c r="T8" s="61">
        <v>10</v>
      </c>
    </row>
    <row r="9" spans="2:20" ht="20.25" customHeight="1">
      <c r="B9" s="29">
        <v>5</v>
      </c>
      <c r="C9" s="24" t="s">
        <v>8</v>
      </c>
      <c r="D9" s="9">
        <v>9</v>
      </c>
      <c r="E9" s="9">
        <v>11</v>
      </c>
      <c r="F9" s="9">
        <v>2</v>
      </c>
      <c r="G9" s="9">
        <v>2</v>
      </c>
      <c r="H9" s="9">
        <v>5</v>
      </c>
      <c r="I9" s="9">
        <v>5</v>
      </c>
      <c r="J9" s="9">
        <v>5</v>
      </c>
      <c r="K9" s="9">
        <v>5</v>
      </c>
      <c r="L9" s="10">
        <f t="shared" si="3"/>
        <v>10</v>
      </c>
      <c r="M9" s="9">
        <v>5</v>
      </c>
      <c r="N9" s="9">
        <v>3</v>
      </c>
      <c r="O9" s="10">
        <f t="shared" si="0"/>
        <v>47</v>
      </c>
      <c r="P9" s="37">
        <f t="shared" si="1"/>
        <v>0.94</v>
      </c>
      <c r="Q9" s="41">
        <v>18</v>
      </c>
      <c r="R9" s="45">
        <f t="shared" si="2"/>
        <v>25</v>
      </c>
      <c r="S9" s="41">
        <f>SUM(Q9:R9,O9)</f>
        <v>90</v>
      </c>
      <c r="T9" s="53">
        <v>9</v>
      </c>
    </row>
    <row r="10" spans="2:20" ht="20.25" customHeight="1">
      <c r="B10" s="29">
        <v>3</v>
      </c>
      <c r="C10" s="24" t="s">
        <v>17</v>
      </c>
      <c r="D10" s="9">
        <v>8</v>
      </c>
      <c r="E10" s="9">
        <v>9</v>
      </c>
      <c r="F10" s="9">
        <v>2</v>
      </c>
      <c r="G10" s="9">
        <v>2</v>
      </c>
      <c r="H10" s="9">
        <v>6</v>
      </c>
      <c r="I10" s="9">
        <v>5</v>
      </c>
      <c r="J10" s="9">
        <v>5</v>
      </c>
      <c r="K10" s="9">
        <v>5</v>
      </c>
      <c r="L10" s="10">
        <f t="shared" si="3"/>
        <v>10</v>
      </c>
      <c r="M10" s="9">
        <v>5</v>
      </c>
      <c r="N10" s="9">
        <v>3</v>
      </c>
      <c r="O10" s="10">
        <f t="shared" si="0"/>
        <v>45</v>
      </c>
      <c r="P10" s="37">
        <f t="shared" si="1"/>
        <v>0.9</v>
      </c>
      <c r="Q10" s="41"/>
      <c r="R10" s="45">
        <f t="shared" si="2"/>
        <v>21.25</v>
      </c>
      <c r="S10" s="41"/>
      <c r="T10" s="53"/>
    </row>
    <row r="11" spans="2:20" ht="20.25" customHeight="1">
      <c r="B11" s="29">
        <v>2</v>
      </c>
      <c r="C11" s="24" t="s">
        <v>18</v>
      </c>
      <c r="D11" s="9">
        <v>8</v>
      </c>
      <c r="E11" s="9">
        <v>10</v>
      </c>
      <c r="F11" s="9">
        <v>1</v>
      </c>
      <c r="G11" s="9">
        <v>1</v>
      </c>
      <c r="H11" s="9">
        <v>6</v>
      </c>
      <c r="I11" s="9">
        <v>5</v>
      </c>
      <c r="J11" s="9">
        <v>5</v>
      </c>
      <c r="K11" s="9">
        <v>4</v>
      </c>
      <c r="L11" s="10">
        <f t="shared" si="3"/>
        <v>9.333333333333334</v>
      </c>
      <c r="M11" s="9">
        <v>5</v>
      </c>
      <c r="N11" s="9">
        <v>5</v>
      </c>
      <c r="O11" s="10">
        <f t="shared" si="0"/>
        <v>45.333333333333336</v>
      </c>
      <c r="P11" s="37">
        <f t="shared" si="1"/>
        <v>0.9066666666666667</v>
      </c>
      <c r="Q11" s="41">
        <v>21</v>
      </c>
      <c r="R11" s="45">
        <f t="shared" si="2"/>
        <v>22.5</v>
      </c>
      <c r="S11" s="41">
        <f>SUM(Q11:R11,O11)</f>
        <v>88.83333333333334</v>
      </c>
      <c r="T11" s="53">
        <v>9</v>
      </c>
    </row>
    <row r="12" spans="2:20" ht="20.25" customHeight="1">
      <c r="B12" s="29">
        <v>20</v>
      </c>
      <c r="C12" s="24" t="s">
        <v>12</v>
      </c>
      <c r="D12" s="9">
        <v>10</v>
      </c>
      <c r="E12" s="9">
        <v>8</v>
      </c>
      <c r="F12" s="9">
        <v>0</v>
      </c>
      <c r="G12" s="9">
        <v>3</v>
      </c>
      <c r="H12" s="9">
        <v>5</v>
      </c>
      <c r="I12" s="9">
        <v>5</v>
      </c>
      <c r="J12" s="9">
        <v>5</v>
      </c>
      <c r="K12" s="9">
        <v>3</v>
      </c>
      <c r="L12" s="10">
        <f t="shared" si="3"/>
        <v>8.666666666666666</v>
      </c>
      <c r="M12" s="9">
        <v>5</v>
      </c>
      <c r="N12" s="9">
        <v>3</v>
      </c>
      <c r="O12" s="10">
        <f t="shared" si="0"/>
        <v>42.666666666666664</v>
      </c>
      <c r="P12" s="37">
        <f t="shared" si="1"/>
        <v>0.8533333333333333</v>
      </c>
      <c r="Q12" s="41"/>
      <c r="R12" s="45">
        <f t="shared" si="2"/>
        <v>22.5</v>
      </c>
      <c r="S12" s="41"/>
      <c r="T12" s="53"/>
    </row>
    <row r="13" spans="2:20" ht="20.25" customHeight="1">
      <c r="B13" s="29">
        <v>15</v>
      </c>
      <c r="C13" s="24" t="s">
        <v>11</v>
      </c>
      <c r="D13" s="9">
        <v>9</v>
      </c>
      <c r="E13" s="9">
        <v>8</v>
      </c>
      <c r="F13" s="9">
        <v>1</v>
      </c>
      <c r="G13" s="9">
        <v>1</v>
      </c>
      <c r="H13" s="9">
        <v>5</v>
      </c>
      <c r="I13" s="9">
        <v>5</v>
      </c>
      <c r="J13" s="9">
        <v>5</v>
      </c>
      <c r="K13" s="9">
        <v>5</v>
      </c>
      <c r="L13" s="10">
        <f t="shared" si="3"/>
        <v>10</v>
      </c>
      <c r="M13" s="9">
        <v>5</v>
      </c>
      <c r="N13" s="9">
        <v>2</v>
      </c>
      <c r="O13" s="10">
        <f>SUM(D13:N13)-I13-J13-K13</f>
        <v>41</v>
      </c>
      <c r="P13" s="37">
        <f>O13/$O$7</f>
        <v>0.82</v>
      </c>
      <c r="Q13" s="41"/>
      <c r="R13" s="45">
        <f t="shared" si="2"/>
        <v>21.25</v>
      </c>
      <c r="S13" s="41"/>
      <c r="T13" s="53"/>
    </row>
    <row r="14" spans="2:20" ht="20.25" customHeight="1">
      <c r="B14" s="29">
        <v>1</v>
      </c>
      <c r="C14" s="24" t="s">
        <v>20</v>
      </c>
      <c r="D14" s="9">
        <v>9</v>
      </c>
      <c r="E14" s="9">
        <v>10</v>
      </c>
      <c r="F14" s="9">
        <v>1</v>
      </c>
      <c r="G14" s="9">
        <v>1</v>
      </c>
      <c r="H14" s="9">
        <v>4</v>
      </c>
      <c r="I14" s="9">
        <v>5</v>
      </c>
      <c r="J14" s="9">
        <v>5</v>
      </c>
      <c r="K14" s="9">
        <v>3</v>
      </c>
      <c r="L14" s="10">
        <f t="shared" si="3"/>
        <v>8.666666666666666</v>
      </c>
      <c r="M14" s="9">
        <v>5</v>
      </c>
      <c r="N14" s="9">
        <v>2</v>
      </c>
      <c r="O14" s="10">
        <f t="shared" si="0"/>
        <v>40.666666666666664</v>
      </c>
      <c r="P14" s="37">
        <f t="shared" si="1"/>
        <v>0.8133333333333332</v>
      </c>
      <c r="Q14" s="41"/>
      <c r="R14" s="45">
        <f t="shared" si="2"/>
        <v>23.75</v>
      </c>
      <c r="S14" s="41"/>
      <c r="T14" s="53"/>
    </row>
    <row r="15" spans="2:20" ht="20.25" customHeight="1">
      <c r="B15" s="29">
        <v>18</v>
      </c>
      <c r="C15" s="24" t="s">
        <v>25</v>
      </c>
      <c r="D15" s="9">
        <v>5</v>
      </c>
      <c r="E15" s="9">
        <v>8</v>
      </c>
      <c r="F15" s="9">
        <v>2</v>
      </c>
      <c r="G15" s="9">
        <v>2</v>
      </c>
      <c r="H15" s="9">
        <v>5</v>
      </c>
      <c r="I15" s="9">
        <v>5</v>
      </c>
      <c r="J15" s="9">
        <v>4</v>
      </c>
      <c r="K15" s="9">
        <v>3</v>
      </c>
      <c r="L15" s="10">
        <f t="shared" si="3"/>
        <v>8</v>
      </c>
      <c r="M15" s="9">
        <v>5</v>
      </c>
      <c r="N15" s="9">
        <v>3</v>
      </c>
      <c r="O15" s="10">
        <f aca="true" t="shared" si="4" ref="O15:O33">SUM(D15:N15)-I15-J15-K15</f>
        <v>38</v>
      </c>
      <c r="P15" s="37">
        <f aca="true" t="shared" si="5" ref="P15:P33">O15/$O$7</f>
        <v>0.76</v>
      </c>
      <c r="Q15" s="41"/>
      <c r="R15" s="45"/>
      <c r="S15" s="41"/>
      <c r="T15" s="53"/>
    </row>
    <row r="16" spans="1:20" s="6" customFormat="1" ht="20.25" customHeight="1">
      <c r="A16" s="7"/>
      <c r="B16" s="30">
        <v>9</v>
      </c>
      <c r="C16" s="25" t="s">
        <v>24</v>
      </c>
      <c r="D16" s="9">
        <v>7</v>
      </c>
      <c r="E16" s="9">
        <v>9</v>
      </c>
      <c r="F16" s="9">
        <v>1</v>
      </c>
      <c r="G16" s="9">
        <v>1</v>
      </c>
      <c r="H16" s="9">
        <v>4</v>
      </c>
      <c r="I16" s="9">
        <v>5</v>
      </c>
      <c r="J16" s="9">
        <v>3</v>
      </c>
      <c r="K16" s="9">
        <v>5</v>
      </c>
      <c r="L16" s="10">
        <f t="shared" si="3"/>
        <v>8.666666666666666</v>
      </c>
      <c r="M16" s="9">
        <v>5</v>
      </c>
      <c r="N16" s="9">
        <v>0</v>
      </c>
      <c r="O16" s="10">
        <f t="shared" si="4"/>
        <v>35.666666666666664</v>
      </c>
      <c r="P16" s="37">
        <f t="shared" si="5"/>
        <v>0.7133333333333333</v>
      </c>
      <c r="Q16" s="41"/>
      <c r="R16" s="45"/>
      <c r="S16" s="41"/>
      <c r="T16" s="53"/>
    </row>
    <row r="17" spans="2:20" ht="20.25" customHeight="1">
      <c r="B17" s="30">
        <v>12</v>
      </c>
      <c r="C17" s="25" t="s">
        <v>23</v>
      </c>
      <c r="D17" s="9">
        <v>6</v>
      </c>
      <c r="E17" s="9">
        <v>5</v>
      </c>
      <c r="F17" s="9">
        <v>1</v>
      </c>
      <c r="G17" s="9">
        <v>1</v>
      </c>
      <c r="H17" s="9">
        <v>5</v>
      </c>
      <c r="I17" s="9">
        <v>5</v>
      </c>
      <c r="J17" s="9">
        <v>2</v>
      </c>
      <c r="K17" s="9">
        <v>4</v>
      </c>
      <c r="L17" s="10">
        <f t="shared" si="3"/>
        <v>7.333333333333333</v>
      </c>
      <c r="M17" s="9">
        <v>5</v>
      </c>
      <c r="N17" s="9">
        <v>5</v>
      </c>
      <c r="O17" s="10">
        <f t="shared" si="4"/>
        <v>35.333333333333336</v>
      </c>
      <c r="P17" s="37">
        <f t="shared" si="5"/>
        <v>0.7066666666666667</v>
      </c>
      <c r="Q17" s="41"/>
      <c r="R17" s="45"/>
      <c r="S17" s="41"/>
      <c r="T17" s="53"/>
    </row>
    <row r="18" spans="2:20" ht="20.25" customHeight="1">
      <c r="B18" s="30">
        <v>7</v>
      </c>
      <c r="C18" s="25" t="s">
        <v>13</v>
      </c>
      <c r="D18" s="9">
        <v>8</v>
      </c>
      <c r="E18" s="9">
        <v>8</v>
      </c>
      <c r="F18" s="9">
        <v>1</v>
      </c>
      <c r="G18" s="9">
        <v>1</v>
      </c>
      <c r="H18" s="9">
        <v>3</v>
      </c>
      <c r="I18" s="9">
        <v>5</v>
      </c>
      <c r="J18" s="9">
        <v>5</v>
      </c>
      <c r="K18" s="9">
        <v>4</v>
      </c>
      <c r="L18" s="10">
        <f t="shared" si="3"/>
        <v>9.333333333333334</v>
      </c>
      <c r="M18" s="9">
        <v>5</v>
      </c>
      <c r="N18" s="9">
        <v>0</v>
      </c>
      <c r="O18" s="10">
        <f t="shared" si="4"/>
        <v>35.333333333333336</v>
      </c>
      <c r="P18" s="37">
        <f t="shared" si="5"/>
        <v>0.7066666666666667</v>
      </c>
      <c r="Q18" s="41">
        <v>14</v>
      </c>
      <c r="R18" s="45">
        <f>2.5*(D18+E18)/2</f>
        <v>20</v>
      </c>
      <c r="S18" s="41">
        <f>SUM(Q18:R18,O18)</f>
        <v>69.33333333333334</v>
      </c>
      <c r="T18" s="53">
        <v>7</v>
      </c>
    </row>
    <row r="19" spans="2:20" ht="20.25" customHeight="1">
      <c r="B19" s="30">
        <v>6</v>
      </c>
      <c r="C19" s="25" t="s">
        <v>21</v>
      </c>
      <c r="D19" s="9">
        <v>8</v>
      </c>
      <c r="E19" s="9">
        <v>8</v>
      </c>
      <c r="F19" s="9">
        <v>1</v>
      </c>
      <c r="G19" s="9">
        <v>1</v>
      </c>
      <c r="H19" s="9">
        <v>3</v>
      </c>
      <c r="I19" s="9">
        <v>5</v>
      </c>
      <c r="J19" s="9">
        <v>5</v>
      </c>
      <c r="K19" s="9">
        <v>3</v>
      </c>
      <c r="L19" s="10">
        <f t="shared" si="3"/>
        <v>8.666666666666666</v>
      </c>
      <c r="M19" s="9">
        <v>5</v>
      </c>
      <c r="N19" s="9">
        <v>0</v>
      </c>
      <c r="O19" s="10">
        <f t="shared" si="4"/>
        <v>34.666666666666664</v>
      </c>
      <c r="P19" s="37">
        <f t="shared" si="5"/>
        <v>0.6933333333333332</v>
      </c>
      <c r="Q19" s="41"/>
      <c r="R19" s="45">
        <f>2.5*(D19+E19)/2</f>
        <v>20</v>
      </c>
      <c r="S19" s="41"/>
      <c r="T19" s="52"/>
    </row>
    <row r="20" spans="2:20" ht="20.25" customHeight="1">
      <c r="B20" s="30">
        <v>25</v>
      </c>
      <c r="C20" s="25" t="s">
        <v>10</v>
      </c>
      <c r="D20" s="9">
        <v>5</v>
      </c>
      <c r="E20" s="9">
        <v>7</v>
      </c>
      <c r="F20" s="9">
        <v>2</v>
      </c>
      <c r="G20" s="9">
        <v>2</v>
      </c>
      <c r="H20" s="9">
        <v>3</v>
      </c>
      <c r="I20" s="9">
        <v>5</v>
      </c>
      <c r="J20" s="9">
        <v>5</v>
      </c>
      <c r="K20" s="9">
        <v>4</v>
      </c>
      <c r="L20" s="10">
        <f t="shared" si="3"/>
        <v>9.333333333333334</v>
      </c>
      <c r="M20" s="9">
        <v>4</v>
      </c>
      <c r="N20" s="9">
        <v>2</v>
      </c>
      <c r="O20" s="10">
        <f t="shared" si="4"/>
        <v>34.333333333333336</v>
      </c>
      <c r="P20" s="37">
        <f t="shared" si="5"/>
        <v>0.6866666666666668</v>
      </c>
      <c r="Q20" s="41"/>
      <c r="R20" s="45"/>
      <c r="S20" s="41"/>
      <c r="T20" s="52"/>
    </row>
    <row r="21" spans="2:20" ht="20.25" customHeight="1">
      <c r="B21" s="29">
        <v>10</v>
      </c>
      <c r="C21" s="24" t="s">
        <v>9</v>
      </c>
      <c r="D21" s="9">
        <v>7</v>
      </c>
      <c r="E21" s="9">
        <v>8</v>
      </c>
      <c r="F21" s="9">
        <v>1</v>
      </c>
      <c r="G21" s="9">
        <v>1</v>
      </c>
      <c r="H21" s="9">
        <v>3</v>
      </c>
      <c r="I21" s="9">
        <v>5</v>
      </c>
      <c r="J21" s="9">
        <v>5</v>
      </c>
      <c r="K21" s="9">
        <v>4</v>
      </c>
      <c r="L21" s="10">
        <f t="shared" si="3"/>
        <v>9.333333333333334</v>
      </c>
      <c r="M21" s="9">
        <v>5</v>
      </c>
      <c r="N21" s="9">
        <v>0</v>
      </c>
      <c r="O21" s="10">
        <f t="shared" si="4"/>
        <v>34.333333333333336</v>
      </c>
      <c r="P21" s="37">
        <f t="shared" si="5"/>
        <v>0.6866666666666668</v>
      </c>
      <c r="Q21" s="41"/>
      <c r="R21" s="45"/>
      <c r="S21" s="41"/>
      <c r="T21" s="52"/>
    </row>
    <row r="22" spans="2:20" ht="20.25" customHeight="1">
      <c r="B22" s="30">
        <v>14</v>
      </c>
      <c r="C22" s="25" t="s">
        <v>22</v>
      </c>
      <c r="D22" s="9">
        <v>7</v>
      </c>
      <c r="E22" s="9">
        <v>7</v>
      </c>
      <c r="F22" s="9">
        <v>1</v>
      </c>
      <c r="G22" s="9">
        <v>1</v>
      </c>
      <c r="H22" s="9">
        <v>3</v>
      </c>
      <c r="I22" s="9">
        <v>4</v>
      </c>
      <c r="J22" s="9">
        <v>4</v>
      </c>
      <c r="K22" s="9">
        <v>4</v>
      </c>
      <c r="L22" s="10">
        <f t="shared" si="3"/>
        <v>8</v>
      </c>
      <c r="M22" s="9">
        <v>5</v>
      </c>
      <c r="N22" s="9">
        <v>2</v>
      </c>
      <c r="O22" s="10">
        <f t="shared" si="4"/>
        <v>34</v>
      </c>
      <c r="P22" s="37">
        <f t="shared" si="5"/>
        <v>0.68</v>
      </c>
      <c r="Q22" s="41"/>
      <c r="R22" s="45"/>
      <c r="S22" s="41"/>
      <c r="T22" s="52"/>
    </row>
    <row r="23" spans="2:20" ht="20.25" customHeight="1">
      <c r="B23" s="30">
        <v>19</v>
      </c>
      <c r="C23" s="25" t="s">
        <v>14</v>
      </c>
      <c r="D23" s="9">
        <v>5</v>
      </c>
      <c r="E23" s="9">
        <v>8</v>
      </c>
      <c r="F23" s="9">
        <v>2</v>
      </c>
      <c r="G23" s="9">
        <v>2</v>
      </c>
      <c r="H23" s="9">
        <v>4</v>
      </c>
      <c r="I23" s="9">
        <v>5</v>
      </c>
      <c r="J23" s="9">
        <v>1</v>
      </c>
      <c r="K23" s="9">
        <v>3</v>
      </c>
      <c r="L23" s="10">
        <f t="shared" si="3"/>
        <v>6</v>
      </c>
      <c r="M23" s="9">
        <v>5</v>
      </c>
      <c r="N23" s="9">
        <v>2</v>
      </c>
      <c r="O23" s="10">
        <f t="shared" si="4"/>
        <v>34</v>
      </c>
      <c r="P23" s="37">
        <f t="shared" si="5"/>
        <v>0.68</v>
      </c>
      <c r="Q23" s="41"/>
      <c r="R23" s="45"/>
      <c r="S23" s="41"/>
      <c r="T23" s="52"/>
    </row>
    <row r="24" spans="2:20" ht="20.25" customHeight="1">
      <c r="B24" s="30">
        <v>21</v>
      </c>
      <c r="C24" s="25" t="s">
        <v>26</v>
      </c>
      <c r="D24" s="9">
        <v>4</v>
      </c>
      <c r="E24" s="9">
        <v>5</v>
      </c>
      <c r="F24" s="9">
        <v>1</v>
      </c>
      <c r="G24" s="9">
        <v>1</v>
      </c>
      <c r="H24" s="9">
        <v>6</v>
      </c>
      <c r="I24" s="9">
        <v>4</v>
      </c>
      <c r="J24" s="9">
        <v>3</v>
      </c>
      <c r="K24" s="9">
        <v>4</v>
      </c>
      <c r="L24" s="10">
        <f t="shared" si="3"/>
        <v>7.333333333333333</v>
      </c>
      <c r="M24" s="9">
        <v>4</v>
      </c>
      <c r="N24" s="9">
        <v>5</v>
      </c>
      <c r="O24" s="10">
        <f t="shared" si="4"/>
        <v>33.333333333333336</v>
      </c>
      <c r="P24" s="37">
        <f t="shared" si="5"/>
        <v>0.6666666666666667</v>
      </c>
      <c r="Q24" s="41"/>
      <c r="R24" s="45"/>
      <c r="S24" s="41"/>
      <c r="T24" s="52"/>
    </row>
    <row r="25" spans="2:20" ht="20.25" customHeight="1">
      <c r="B25" s="30">
        <v>23</v>
      </c>
      <c r="C25" s="25" t="s">
        <v>27</v>
      </c>
      <c r="D25" s="9">
        <v>5</v>
      </c>
      <c r="E25" s="9">
        <v>8</v>
      </c>
      <c r="F25" s="9">
        <v>1</v>
      </c>
      <c r="G25" s="9">
        <v>1</v>
      </c>
      <c r="H25" s="9">
        <v>3</v>
      </c>
      <c r="I25" s="9">
        <v>4</v>
      </c>
      <c r="J25" s="9">
        <v>5</v>
      </c>
      <c r="K25" s="9">
        <v>5</v>
      </c>
      <c r="L25" s="10">
        <f t="shared" si="3"/>
        <v>9.333333333333334</v>
      </c>
      <c r="M25" s="9">
        <v>4</v>
      </c>
      <c r="N25" s="9">
        <v>2</v>
      </c>
      <c r="O25" s="10">
        <f t="shared" si="4"/>
        <v>33.333333333333336</v>
      </c>
      <c r="P25" s="37">
        <f t="shared" si="5"/>
        <v>0.6666666666666667</v>
      </c>
      <c r="Q25" s="41">
        <v>15</v>
      </c>
      <c r="R25" s="45"/>
      <c r="S25" s="41"/>
      <c r="T25" s="52"/>
    </row>
    <row r="26" spans="2:20" ht="20.25" customHeight="1">
      <c r="B26" s="30">
        <v>13</v>
      </c>
      <c r="C26" s="25" t="s">
        <v>19</v>
      </c>
      <c r="D26" s="9">
        <v>5</v>
      </c>
      <c r="E26" s="9">
        <v>6</v>
      </c>
      <c r="F26" s="9">
        <v>1</v>
      </c>
      <c r="G26" s="9">
        <v>1</v>
      </c>
      <c r="H26" s="9">
        <v>3</v>
      </c>
      <c r="I26" s="9">
        <v>5</v>
      </c>
      <c r="J26" s="9">
        <v>3</v>
      </c>
      <c r="K26" s="9">
        <v>3</v>
      </c>
      <c r="L26" s="10">
        <f t="shared" si="3"/>
        <v>7.333333333333333</v>
      </c>
      <c r="M26" s="9">
        <v>5</v>
      </c>
      <c r="N26" s="9">
        <v>3</v>
      </c>
      <c r="O26" s="10">
        <f t="shared" si="4"/>
        <v>31.333333333333336</v>
      </c>
      <c r="P26" s="37">
        <f t="shared" si="5"/>
        <v>0.6266666666666667</v>
      </c>
      <c r="Q26" s="41"/>
      <c r="R26" s="45"/>
      <c r="S26" s="41"/>
      <c r="T26" s="52"/>
    </row>
    <row r="27" spans="2:20" ht="20.25" customHeight="1">
      <c r="B27" s="30">
        <v>17</v>
      </c>
      <c r="C27" s="25" t="s">
        <v>40</v>
      </c>
      <c r="D27" s="9">
        <v>4</v>
      </c>
      <c r="E27" s="9">
        <v>7</v>
      </c>
      <c r="F27" s="9">
        <v>1</v>
      </c>
      <c r="G27" s="9">
        <v>1</v>
      </c>
      <c r="H27" s="9">
        <v>3</v>
      </c>
      <c r="I27" s="9">
        <v>5</v>
      </c>
      <c r="J27" s="9">
        <v>5</v>
      </c>
      <c r="K27" s="9">
        <v>2</v>
      </c>
      <c r="L27" s="10">
        <f t="shared" si="3"/>
        <v>8</v>
      </c>
      <c r="M27" s="9">
        <v>5</v>
      </c>
      <c r="N27" s="9">
        <v>2</v>
      </c>
      <c r="O27" s="10">
        <f t="shared" si="4"/>
        <v>31</v>
      </c>
      <c r="P27" s="37">
        <f t="shared" si="5"/>
        <v>0.62</v>
      </c>
      <c r="Q27" s="41"/>
      <c r="R27" s="45"/>
      <c r="S27" s="41"/>
      <c r="T27" s="52"/>
    </row>
    <row r="28" spans="2:20" ht="20.25" customHeight="1">
      <c r="B28" s="30">
        <v>4</v>
      </c>
      <c r="C28" s="25" t="s">
        <v>35</v>
      </c>
      <c r="D28" s="9">
        <v>8</v>
      </c>
      <c r="E28" s="9">
        <v>5</v>
      </c>
      <c r="F28" s="9">
        <v>1</v>
      </c>
      <c r="G28" s="9">
        <v>1</v>
      </c>
      <c r="H28" s="9">
        <v>3</v>
      </c>
      <c r="I28" s="9">
        <v>5</v>
      </c>
      <c r="J28" s="9">
        <v>3</v>
      </c>
      <c r="K28" s="9">
        <v>4</v>
      </c>
      <c r="L28" s="10">
        <f t="shared" si="3"/>
        <v>8</v>
      </c>
      <c r="M28" s="9">
        <v>5</v>
      </c>
      <c r="N28" s="9">
        <v>0</v>
      </c>
      <c r="O28" s="10">
        <f t="shared" si="4"/>
        <v>31</v>
      </c>
      <c r="P28" s="37">
        <f t="shared" si="5"/>
        <v>0.62</v>
      </c>
      <c r="Q28" s="41">
        <v>16</v>
      </c>
      <c r="R28" s="45"/>
      <c r="S28" s="41"/>
      <c r="T28" s="52"/>
    </row>
    <row r="29" spans="2:20" ht="20.25" customHeight="1">
      <c r="B29" s="30">
        <v>16</v>
      </c>
      <c r="C29" s="25" t="s">
        <v>38</v>
      </c>
      <c r="D29" s="9">
        <v>4</v>
      </c>
      <c r="E29" s="9">
        <v>5</v>
      </c>
      <c r="F29" s="9">
        <v>2</v>
      </c>
      <c r="G29" s="9">
        <v>2</v>
      </c>
      <c r="H29" s="9">
        <v>4</v>
      </c>
      <c r="I29" s="9">
        <v>5</v>
      </c>
      <c r="J29" s="9">
        <v>4</v>
      </c>
      <c r="K29" s="9">
        <v>4</v>
      </c>
      <c r="L29" s="10">
        <f t="shared" si="3"/>
        <v>8.666666666666666</v>
      </c>
      <c r="M29" s="9">
        <v>5</v>
      </c>
      <c r="N29" s="9">
        <v>0</v>
      </c>
      <c r="O29" s="10">
        <f t="shared" si="4"/>
        <v>30.666666666666664</v>
      </c>
      <c r="P29" s="37">
        <f t="shared" si="5"/>
        <v>0.6133333333333333</v>
      </c>
      <c r="Q29" s="41"/>
      <c r="R29" s="45"/>
      <c r="S29" s="41"/>
      <c r="T29" s="52"/>
    </row>
    <row r="30" spans="2:20" ht="20.25" customHeight="1">
      <c r="B30" s="30">
        <v>11</v>
      </c>
      <c r="C30" s="25" t="s">
        <v>15</v>
      </c>
      <c r="D30" s="9">
        <v>7</v>
      </c>
      <c r="E30" s="9">
        <v>5</v>
      </c>
      <c r="F30" s="9">
        <v>1</v>
      </c>
      <c r="G30" s="9">
        <v>1</v>
      </c>
      <c r="H30" s="9">
        <v>5</v>
      </c>
      <c r="I30" s="9">
        <v>4</v>
      </c>
      <c r="J30" s="9">
        <v>3</v>
      </c>
      <c r="K30" s="9">
        <v>1</v>
      </c>
      <c r="L30" s="10">
        <f t="shared" si="3"/>
        <v>5.333333333333333</v>
      </c>
      <c r="M30" s="9">
        <v>4</v>
      </c>
      <c r="N30" s="9">
        <v>2</v>
      </c>
      <c r="O30" s="10">
        <f t="shared" si="4"/>
        <v>30.333333333333336</v>
      </c>
      <c r="P30" s="37">
        <f t="shared" si="5"/>
        <v>0.6066666666666667</v>
      </c>
      <c r="Q30" s="41"/>
      <c r="R30" s="45"/>
      <c r="S30" s="41"/>
      <c r="T30" s="52"/>
    </row>
    <row r="31" spans="2:20" ht="20.25" customHeight="1" thickBot="1">
      <c r="B31" s="31">
        <v>22</v>
      </c>
      <c r="C31" s="27" t="s">
        <v>28</v>
      </c>
      <c r="D31" s="18">
        <v>4</v>
      </c>
      <c r="E31" s="18">
        <v>4</v>
      </c>
      <c r="F31" s="18">
        <v>1</v>
      </c>
      <c r="G31" s="18">
        <v>1</v>
      </c>
      <c r="H31" s="18">
        <v>5</v>
      </c>
      <c r="I31" s="18">
        <v>5</v>
      </c>
      <c r="J31" s="18">
        <v>5</v>
      </c>
      <c r="K31" s="18">
        <v>3</v>
      </c>
      <c r="L31" s="15">
        <f t="shared" si="3"/>
        <v>8.666666666666666</v>
      </c>
      <c r="M31" s="18">
        <v>5</v>
      </c>
      <c r="N31" s="19">
        <v>2</v>
      </c>
      <c r="O31" s="15">
        <f t="shared" si="4"/>
        <v>30.666666666666664</v>
      </c>
      <c r="P31" s="38">
        <f t="shared" si="5"/>
        <v>0.6133333333333333</v>
      </c>
      <c r="Q31" s="42"/>
      <c r="R31" s="46"/>
      <c r="S31" s="42"/>
      <c r="T31" s="54"/>
    </row>
    <row r="32" spans="2:20" ht="20.25" customHeight="1">
      <c r="B32" s="32">
        <v>24</v>
      </c>
      <c r="C32" s="26" t="s">
        <v>16</v>
      </c>
      <c r="D32" s="16">
        <v>4</v>
      </c>
      <c r="E32" s="16">
        <v>2</v>
      </c>
      <c r="F32" s="16">
        <v>2</v>
      </c>
      <c r="G32" s="16">
        <v>2</v>
      </c>
      <c r="H32" s="16">
        <v>5</v>
      </c>
      <c r="I32" s="16">
        <v>5</v>
      </c>
      <c r="J32" s="16">
        <v>5</v>
      </c>
      <c r="K32" s="16">
        <v>5</v>
      </c>
      <c r="L32" s="17">
        <f t="shared" si="3"/>
        <v>10</v>
      </c>
      <c r="M32" s="16">
        <v>3</v>
      </c>
      <c r="N32" s="16">
        <v>0</v>
      </c>
      <c r="O32" s="17">
        <f t="shared" si="4"/>
        <v>28</v>
      </c>
      <c r="P32" s="39">
        <f t="shared" si="5"/>
        <v>0.56</v>
      </c>
      <c r="Q32" s="43"/>
      <c r="R32" s="47"/>
      <c r="S32" s="49"/>
      <c r="T32" s="55"/>
    </row>
    <row r="33" spans="2:20" ht="20.25" customHeight="1" thickBot="1">
      <c r="B33" s="33">
        <v>26</v>
      </c>
      <c r="C33" s="34" t="s">
        <v>29</v>
      </c>
      <c r="D33" s="35">
        <v>4</v>
      </c>
      <c r="E33" s="35">
        <v>4</v>
      </c>
      <c r="F33" s="35">
        <v>0</v>
      </c>
      <c r="G33" s="35">
        <v>0</v>
      </c>
      <c r="H33" s="35">
        <v>5</v>
      </c>
      <c r="I33" s="35">
        <v>4</v>
      </c>
      <c r="J33" s="35">
        <v>5</v>
      </c>
      <c r="K33" s="35">
        <v>1</v>
      </c>
      <c r="L33" s="11">
        <f t="shared" si="3"/>
        <v>6.666666666666667</v>
      </c>
      <c r="M33" s="35">
        <v>3</v>
      </c>
      <c r="N33" s="35">
        <v>0</v>
      </c>
      <c r="O33" s="11">
        <f t="shared" si="4"/>
        <v>22.66666666666667</v>
      </c>
      <c r="P33" s="40">
        <f t="shared" si="5"/>
        <v>0.4533333333333334</v>
      </c>
      <c r="Q33" s="44"/>
      <c r="R33" s="48"/>
      <c r="S33" s="50"/>
      <c r="T33" s="54"/>
    </row>
    <row r="34" ht="12.75">
      <c r="C34" s="4"/>
    </row>
    <row r="35" ht="12.75">
      <c r="C35" s="5"/>
    </row>
  </sheetData>
  <mergeCells count="2">
    <mergeCell ref="C3:P3"/>
    <mergeCell ref="C1:P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tfc</cp:lastModifiedBy>
  <cp:lastPrinted>2009-01-29T14:36:45Z</cp:lastPrinted>
  <dcterms:created xsi:type="dcterms:W3CDTF">2008-11-19T20:59:51Z</dcterms:created>
  <dcterms:modified xsi:type="dcterms:W3CDTF">2009-01-29T14:37:04Z</dcterms:modified>
  <cp:category/>
  <cp:version/>
  <cp:contentType/>
  <cp:contentStatus/>
</cp:coreProperties>
</file>